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WEB\"/>
    </mc:Choice>
  </mc:AlternateContent>
  <xr:revisionPtr revIDLastSave="0" documentId="13_ncr:1_{A9E71408-AA86-437C-8506-F9C03C306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12" i="1" s="1"/>
  <c r="E13" i="1"/>
  <c r="H22" i="1" l="1"/>
  <c r="E14" i="1"/>
</calcChain>
</file>

<file path=xl/sharedStrings.xml><?xml version="1.0" encoding="utf-8"?>
<sst xmlns="http://schemas.openxmlformats.org/spreadsheetml/2006/main" count="62" uniqueCount="60">
  <si>
    <t>TABLERO DE RENDICIÓN DE CUENTAS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</si>
  <si>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</si>
  <si>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</si>
  <si>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</si>
  <si>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</si>
  <si>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</si>
  <si>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</si>
  <si>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</si>
  <si>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</si>
  <si>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</si>
  <si>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</si>
  <si>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</si>
  <si>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</si>
  <si>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</si>
  <si>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Personal temporal 021
Personal temporal 022
Jornales 031</t>
  </si>
  <si>
    <t>Servicios técnicos o profesionales 029</t>
  </si>
  <si>
    <t>Servicios técnicos o profesionales subgrupo 18</t>
  </si>
  <si>
    <t>Descripción del programa</t>
  </si>
  <si>
    <t>Presupuesto vigente</t>
  </si>
  <si>
    <t>SERVICIOS PERSONALES</t>
  </si>
  <si>
    <t>SERVICIOS NO PERSONALES</t>
  </si>
  <si>
    <t>MATERIALES Y SUMINISTROS</t>
  </si>
  <si>
    <t>PROPIEDAD, PLANTA, EQUIPO E INTANGIBLES</t>
  </si>
  <si>
    <t>TRANSFERENCIAS CORRIENTES</t>
  </si>
  <si>
    <t>TRANSFERENCIAS DE CAPITAL</t>
  </si>
  <si>
    <t>ASIGNACIONES GLOBALES</t>
  </si>
  <si>
    <t>FONDO PARA LA VIVIENDA</t>
  </si>
  <si>
    <t>DESARROLLO DE LA VIVIENDA</t>
  </si>
  <si>
    <t>Director Ejecutivo</t>
  </si>
  <si>
    <t>0 personas</t>
  </si>
  <si>
    <t>Región (II): NORTE</t>
  </si>
  <si>
    <t>Región (III):  NORORIENTE</t>
  </si>
  <si>
    <t>Región (IV): SURORIENTE</t>
  </si>
  <si>
    <t>Región (V): CENTRAL</t>
  </si>
  <si>
    <t>Región (VI): SUROCCIDENTE</t>
  </si>
  <si>
    <t>Región (VII): NOROCCIDENTE</t>
  </si>
  <si>
    <t>Región (VIII): PETÉN</t>
  </si>
  <si>
    <t>Porcentaje pendiente de ejecución</t>
  </si>
  <si>
    <t xml:space="preserve"> PROGRAMAS PRESUPUESTARIOS</t>
  </si>
  <si>
    <t>002 personas
002 personas
000 personas</t>
  </si>
  <si>
    <t>Región (I): METROPOLITANA</t>
  </si>
  <si>
    <t>SERVICIOS PÚBLICOS GENERALES</t>
  </si>
  <si>
    <t>ATENCIÓN A DESASTRES Y GESTIÓN DE RIESGO</t>
  </si>
  <si>
    <t>PROTECCIÓN SOCIAL</t>
  </si>
  <si>
    <t>ATENCIÓN POR DESASTRES NATURALES Y CALAMIDADES PUBLICAS</t>
  </si>
  <si>
    <t>021 personas</t>
  </si>
  <si>
    <t>DIANA JAZMÍN DE LA VEGA ESPINOZA DE FURLAN</t>
  </si>
  <si>
    <t>Ministra de Comunicaciones, Infraestructura y Vivienda</t>
  </si>
  <si>
    <t>Viceministro de Desarrollo Urbano y Vivienda</t>
  </si>
  <si>
    <t>LUIS CASTILLO ANZUETO</t>
  </si>
  <si>
    <t>En el 2024 se tiene programada la entrega a 360 Familias con subsidio para adquisición de lote con servicios básicos</t>
  </si>
  <si>
    <t>En el 2024 se tiene programada la entrega a 430 Familias con subsidio para adquisición de lote con vivienda</t>
  </si>
  <si>
    <t>En el 2024 se tiene programada la entrega a  264 Familias con subsidio para la adquisición de módulo habitacional en propiedad horizontal</t>
  </si>
  <si>
    <t xml:space="preserve">En el 2024 se tiene programada la entrega a 14,873 Familias con subsidio para construcción de vivienda </t>
  </si>
  <si>
    <t>En el 2024 se tiene programada la entrega a 1,422 Familias con subsidio para el mejoramiento, ampliación y reparación de vivienda</t>
  </si>
  <si>
    <t>Presupuesto vigente 2024</t>
  </si>
  <si>
    <t>WALTER RENÉ MONROY</t>
  </si>
  <si>
    <t>ACTUALIZADO AL 31 DE MARZO DEL 2024</t>
  </si>
  <si>
    <t>PRINCIPALES AVANCES O LOGROS
AL 31 DE MARZO DE 2024</t>
  </si>
  <si>
    <t>80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</si>
</sst>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4" x14ac:knownFonts="1">
    <font>
      <sz val="11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8"/>
      <color rgb="FF00B05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sz val="14"/>
      <color theme="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4"/>
      <color rgb="FFFF0000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92854"/>
        <bgColor rgb="FF002060"/>
      </patternFill>
    </fill>
    <fill>
      <patternFill patternType="solid">
        <fgColor rgb="FF192854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8" xfId="0" applyFont="1" applyBorder="1"/>
    <xf numFmtId="0" fontId="1" fillId="0" borderId="8" xfId="0" applyFont="1" applyBorder="1"/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5" fillId="0" borderId="1" xfId="0" applyFont="1" applyBorder="1"/>
    <xf numFmtId="0" fontId="14" fillId="0" borderId="1" xfId="0" applyFont="1" applyBorder="1"/>
    <xf numFmtId="0" fontId="17" fillId="0" borderId="2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8" xfId="0" applyFont="1" applyBorder="1"/>
    <xf numFmtId="0" fontId="19" fillId="0" borderId="4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44" fontId="17" fillId="4" borderId="16" xfId="1" applyFont="1" applyFill="1" applyBorder="1" applyAlignment="1">
      <alignment horizontal="center" vertical="center"/>
    </xf>
    <xf numFmtId="44" fontId="17" fillId="4" borderId="18" xfId="0" applyNumberFormat="1" applyFont="1" applyFill="1" applyBorder="1" applyAlignment="1">
      <alignment horizontal="center" vertical="center"/>
    </xf>
    <xf numFmtId="44" fontId="17" fillId="4" borderId="22" xfId="0" applyNumberFormat="1" applyFont="1" applyFill="1" applyBorder="1" applyAlignment="1">
      <alignment horizontal="center" vertical="center"/>
    </xf>
    <xf numFmtId="44" fontId="17" fillId="4" borderId="29" xfId="0" applyNumberFormat="1" applyFont="1" applyFill="1" applyBorder="1" applyAlignment="1">
      <alignment horizontal="center" vertical="center"/>
    </xf>
    <xf numFmtId="44" fontId="17" fillId="4" borderId="10" xfId="0" applyNumberFormat="1" applyFont="1" applyFill="1" applyBorder="1" applyAlignment="1">
      <alignment horizontal="center" vertical="center"/>
    </xf>
    <xf numFmtId="44" fontId="17" fillId="4" borderId="25" xfId="0" applyNumberFormat="1" applyFont="1" applyFill="1" applyBorder="1" applyAlignment="1">
      <alignment horizontal="center" vertical="center"/>
    </xf>
    <xf numFmtId="44" fontId="17" fillId="4" borderId="18" xfId="1" applyFont="1" applyFill="1" applyBorder="1" applyAlignment="1">
      <alignment horizontal="center" vertical="center"/>
    </xf>
    <xf numFmtId="44" fontId="17" fillId="4" borderId="18" xfId="1" applyFont="1" applyFill="1" applyBorder="1" applyAlignment="1">
      <alignment vertical="center"/>
    </xf>
    <xf numFmtId="0" fontId="17" fillId="0" borderId="50" xfId="0" applyFont="1" applyBorder="1" applyAlignment="1">
      <alignment vertical="center" wrapText="1"/>
    </xf>
    <xf numFmtId="0" fontId="22" fillId="0" borderId="41" xfId="0" applyFont="1" applyBorder="1" applyAlignment="1">
      <alignment horizontal="left" vertical="center" wrapText="1"/>
    </xf>
    <xf numFmtId="10" fontId="23" fillId="0" borderId="40" xfId="0" applyNumberFormat="1" applyFont="1" applyBorder="1" applyAlignment="1">
      <alignment horizontal="center" vertical="center"/>
    </xf>
    <xf numFmtId="10" fontId="19" fillId="4" borderId="51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4" fontId="17" fillId="0" borderId="38" xfId="1" applyFont="1" applyBorder="1" applyAlignment="1">
      <alignment horizontal="center" vertical="center"/>
    </xf>
    <xf numFmtId="44" fontId="17" fillId="0" borderId="14" xfId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10" fontId="19" fillId="4" borderId="18" xfId="0" applyNumberFormat="1" applyFont="1" applyFill="1" applyBorder="1" applyAlignment="1">
      <alignment horizontal="center" vertical="center"/>
    </xf>
    <xf numFmtId="10" fontId="19" fillId="4" borderId="22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8" xfId="0" applyFont="1" applyBorder="1"/>
    <xf numFmtId="0" fontId="19" fillId="4" borderId="29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16" fillId="0" borderId="24" xfId="0" applyFont="1" applyBorder="1"/>
    <xf numFmtId="44" fontId="17" fillId="0" borderId="14" xfId="0" applyNumberFormat="1" applyFont="1" applyBorder="1" applyAlignment="1">
      <alignment horizontal="center" vertical="center"/>
    </xf>
    <xf numFmtId="44" fontId="17" fillId="0" borderId="3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7" fontId="2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3" borderId="6" xfId="0" applyFont="1" applyFill="1" applyBorder="1"/>
    <xf numFmtId="0" fontId="13" fillId="2" borderId="48" xfId="0" applyFont="1" applyFill="1" applyBorder="1" applyAlignment="1">
      <alignment horizontal="center" vertical="center" wrapText="1"/>
    </xf>
    <xf numFmtId="0" fontId="14" fillId="3" borderId="49" xfId="0" applyFont="1" applyFill="1" applyBorder="1"/>
    <xf numFmtId="0" fontId="4" fillId="0" borderId="2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64" fontId="17" fillId="4" borderId="18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3" borderId="27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10" fontId="19" fillId="0" borderId="16" xfId="2" applyNumberFormat="1" applyFont="1" applyBorder="1" applyAlignment="1">
      <alignment horizontal="center" vertical="center"/>
    </xf>
    <xf numFmtId="10" fontId="19" fillId="0" borderId="18" xfId="2" applyNumberFormat="1" applyFont="1" applyBorder="1" applyAlignment="1">
      <alignment horizontal="center" vertical="center"/>
    </xf>
    <xf numFmtId="44" fontId="17" fillId="0" borderId="39" xfId="1" applyFont="1" applyBorder="1" applyAlignment="1">
      <alignment horizontal="center" vertical="center"/>
    </xf>
    <xf numFmtId="44" fontId="17" fillId="4" borderId="16" xfId="0" applyNumberFormat="1" applyFont="1" applyFill="1" applyBorder="1" applyAlignment="1">
      <alignment horizontal="center" vertical="center"/>
    </xf>
    <xf numFmtId="44" fontId="18" fillId="5" borderId="18" xfId="0" applyNumberFormat="1" applyFont="1" applyFill="1" applyBorder="1"/>
    <xf numFmtId="0" fontId="17" fillId="0" borderId="15" xfId="0" applyFont="1" applyBorder="1" applyAlignment="1">
      <alignment horizontal="left" vertical="center" wrapText="1"/>
    </xf>
    <xf numFmtId="0" fontId="18" fillId="0" borderId="17" xfId="0" applyFont="1" applyBorder="1"/>
    <xf numFmtId="44" fontId="17" fillId="4" borderId="18" xfId="0" applyNumberFormat="1" applyFont="1" applyFill="1" applyBorder="1" applyAlignment="1">
      <alignment horizontal="center" vertical="center"/>
    </xf>
    <xf numFmtId="10" fontId="19" fillId="0" borderId="22" xfId="2" applyNumberFormat="1" applyFont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/>
    </xf>
    <xf numFmtId="0" fontId="20" fillId="5" borderId="18" xfId="0" applyFont="1" applyFill="1" applyBorder="1"/>
    <xf numFmtId="0" fontId="4" fillId="0" borderId="15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wrapText="1"/>
    </xf>
    <xf numFmtId="0" fontId="9" fillId="0" borderId="32" xfId="0" applyFont="1" applyBorder="1" applyAlignment="1">
      <alignment vertical="center" wrapText="1"/>
    </xf>
    <xf numFmtId="0" fontId="16" fillId="0" borderId="34" xfId="0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4B2E3"/>
      <color rgb="FF88C0D5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3623203539192"/>
          <c:y val="8.34219749664738E-2"/>
          <c:w val="0.60030929592879323"/>
          <c:h val="0.725591065818050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6C-4A95-BD31-30B669F041D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6C-4A95-BD31-30B669F041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6C-4A95-BD31-30B669F041D3}"/>
              </c:ext>
            </c:extLst>
          </c:dPt>
          <c:dLbls>
            <c:dLbl>
              <c:idx val="0"/>
              <c:layout>
                <c:manualLayout>
                  <c:x val="-9.7321612166990177E-3"/>
                  <c:y val="-9.0525592757952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C-4A95-BD31-30B669F041D3}"/>
                </c:ext>
              </c:extLst>
            </c:dLbl>
            <c:dLbl>
              <c:idx val="1"/>
              <c:layout>
                <c:manualLayout>
                  <c:x val="-0.21410754676737712"/>
                  <c:y val="2.3102309030310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6C-4A95-BD31-30B669F041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Tablero!$D$13:$D$14</c:f>
              <c:strCache>
                <c:ptCount val="2"/>
                <c:pt idx="0">
                  <c:v>Porcentaje de ejecución</c:v>
                </c:pt>
                <c:pt idx="1">
                  <c:v>Porcentaje pendiente de ejecución</c:v>
                </c:pt>
              </c:strCache>
            </c:strRef>
          </c:cat>
          <c:val>
            <c:numRef>
              <c:f>Tablero!$E$13:$E$14</c:f>
              <c:numCache>
                <c:formatCode>0.00%</c:formatCode>
                <c:ptCount val="2"/>
                <c:pt idx="0">
                  <c:v>2.2848866552842132E-2</c:v>
                </c:pt>
                <c:pt idx="1">
                  <c:v>0.97715113344715787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3-4E75-BCF2-3016C4324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516394604653291E-2"/>
          <c:y val="0.8492690699865767"/>
          <c:w val="0.95180323491818863"/>
          <c:h val="0.12604185205788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9</xdr:col>
      <xdr:colOff>869496</xdr:colOff>
      <xdr:row>15</xdr:row>
      <xdr:rowOff>36739</xdr:rowOff>
    </xdr:from>
    <xdr:ext cx="2133599" cy="2152650"/>
    <xdr:pic>
      <xdr:nvPicPr>
        <xdr:cNvPr id="7" name="image3.jpg">
          <a:extLst>
            <a:ext uri="{FF2B5EF4-FFF2-40B4-BE49-F238E27FC236}">
              <a16:creationId xmlns:a16="http://schemas.microsoft.com/office/drawing/2014/main" id="{3EA272E8-E05D-4824-A8A2-7523E844ED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23496" y="5370739"/>
          <a:ext cx="2133599" cy="215265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13608</xdr:colOff>
      <xdr:row>13</xdr:row>
      <xdr:rowOff>40822</xdr:rowOff>
    </xdr:from>
    <xdr:to>
      <xdr:col>4</xdr:col>
      <xdr:colOff>1469571</xdr:colOff>
      <xdr:row>18</xdr:row>
      <xdr:rowOff>571500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730AD8-56F0-44CF-A9FD-B914211D9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38100</xdr:colOff>
      <xdr:row>0</xdr:row>
      <xdr:rowOff>114300</xdr:rowOff>
    </xdr:from>
    <xdr:to>
      <xdr:col>13</xdr:col>
      <xdr:colOff>1133475</xdr:colOff>
      <xdr:row>3</xdr:row>
      <xdr:rowOff>133350</xdr:rowOff>
    </xdr:to>
    <xdr:pic>
      <xdr:nvPicPr>
        <xdr:cNvPr id="1025" name="CuadroTexto 4">
          <a:extLst>
            <a:ext uri="{FF2B5EF4-FFF2-40B4-BE49-F238E27FC236}">
              <a16:creationId xmlns:a16="http://schemas.microsoft.com/office/drawing/2014/main" id="{4CB33921-DBA0-469F-97C1-B42B5FFDD6C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9525" y="114300"/>
          <a:ext cx="10953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0</xdr:row>
      <xdr:rowOff>114300</xdr:rowOff>
    </xdr:from>
    <xdr:to>
      <xdr:col>13</xdr:col>
      <xdr:colOff>1152525</xdr:colOff>
      <xdr:row>3</xdr:row>
      <xdr:rowOff>133350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545DA114-1938-4C4D-9D90-A80E7D8D8F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9525" y="114300"/>
          <a:ext cx="11144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</xdr:rowOff>
    </xdr:from>
    <xdr:to>
      <xdr:col>1</xdr:col>
      <xdr:colOff>1243855</xdr:colOff>
      <xdr:row>4</xdr:row>
      <xdr:rowOff>39781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BB88584-B856-43DE-9E21-A8BCFE1FE941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5" t="6216" r="54721" b="83934"/>
        <a:stretch/>
      </xdr:blipFill>
      <xdr:spPr bwMode="auto">
        <a:xfrm>
          <a:off x="0" y="100853"/>
          <a:ext cx="3014384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40821</xdr:colOff>
      <xdr:row>0</xdr:row>
      <xdr:rowOff>13607</xdr:rowOff>
    </xdr:from>
    <xdr:to>
      <xdr:col>13</xdr:col>
      <xdr:colOff>1211035</xdr:colOff>
      <xdr:row>3</xdr:row>
      <xdr:rowOff>273572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38134B5-0CD7-46CB-8938-82BB91C0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84142" y="13607"/>
          <a:ext cx="1170214" cy="102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workbookViewId="0"/>
  </sheetViews>
  <sheetFormatPr baseColWidth="10" defaultColWidth="14.42578125" defaultRowHeight="15" customHeight="1" x14ac:dyDescent="0.25"/>
  <cols>
    <col min="1" max="1" width="26.5703125" customWidth="1"/>
    <col min="2" max="2" width="36.42578125" customWidth="1"/>
    <col min="3" max="3" width="5.7109375" customWidth="1"/>
    <col min="4" max="4" width="36.42578125" customWidth="1"/>
    <col min="5" max="5" width="22.42578125" customWidth="1"/>
    <col min="6" max="6" width="4.85546875" customWidth="1"/>
    <col min="7" max="7" width="32.28515625" customWidth="1"/>
    <col min="8" max="8" width="24.42578125" customWidth="1"/>
    <col min="9" max="9" width="4.85546875" customWidth="1"/>
    <col min="10" max="10" width="38.28515625" customWidth="1"/>
    <col min="11" max="11" width="19" bestFit="1" customWidth="1"/>
    <col min="12" max="12" width="3.85546875" customWidth="1"/>
    <col min="13" max="13" width="45.140625" customWidth="1"/>
    <col min="14" max="14" width="20.285156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8" x14ac:dyDescent="0.25">
      <c r="A3" s="79" t="s">
        <v>57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ht="23.25" x14ac:dyDescent="0.35">
      <c r="A4" s="80" t="s">
        <v>26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ht="12.75" customHeight="1" x14ac:dyDescent="0.25">
      <c r="A5" s="2"/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5" t="s">
        <v>1</v>
      </c>
    </row>
    <row r="6" spans="1:14" ht="15.75" thickBot="1" x14ac:dyDescent="0.3">
      <c r="A6" s="3"/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4"/>
    </row>
    <row r="7" spans="1:14" ht="37.5" customHeight="1" thickBot="1" x14ac:dyDescent="0.35">
      <c r="A7" s="113" t="s">
        <v>2</v>
      </c>
      <c r="B7" s="82"/>
      <c r="C7" s="11"/>
      <c r="D7" s="113" t="s">
        <v>3</v>
      </c>
      <c r="E7" s="82"/>
      <c r="F7" s="11"/>
      <c r="G7" s="81" t="s">
        <v>4</v>
      </c>
      <c r="H7" s="82"/>
      <c r="I7" s="12"/>
      <c r="J7" s="81" t="s">
        <v>5</v>
      </c>
      <c r="K7" s="82"/>
      <c r="L7" s="12"/>
      <c r="M7" s="83" t="s">
        <v>6</v>
      </c>
      <c r="N7" s="84"/>
    </row>
    <row r="8" spans="1:14" ht="35.1" customHeight="1" x14ac:dyDescent="0.25">
      <c r="A8" s="123" t="s">
        <v>47</v>
      </c>
      <c r="B8" s="121" t="s">
        <v>46</v>
      </c>
      <c r="C8" s="3"/>
      <c r="D8" s="118" t="s">
        <v>55</v>
      </c>
      <c r="E8" s="116">
        <v>660666000</v>
      </c>
      <c r="F8" s="3"/>
      <c r="G8" s="14" t="s">
        <v>19</v>
      </c>
      <c r="H8" s="26">
        <v>3200880.79</v>
      </c>
      <c r="I8" s="1"/>
      <c r="J8" s="16" t="s">
        <v>40</v>
      </c>
      <c r="K8" s="26">
        <v>4219219.2699999996</v>
      </c>
      <c r="L8" s="1"/>
      <c r="M8" s="107" t="s">
        <v>7</v>
      </c>
      <c r="N8" s="105">
        <f>15042096+17815750</f>
        <v>32857846</v>
      </c>
    </row>
    <row r="9" spans="1:14" ht="35.1" customHeight="1" x14ac:dyDescent="0.25">
      <c r="A9" s="124"/>
      <c r="B9" s="122"/>
      <c r="C9" s="3"/>
      <c r="D9" s="108"/>
      <c r="E9" s="117"/>
      <c r="F9" s="3"/>
      <c r="G9" s="15" t="s">
        <v>20</v>
      </c>
      <c r="H9" s="27">
        <v>1018338.48</v>
      </c>
      <c r="I9" s="1"/>
      <c r="J9" s="16" t="s">
        <v>30</v>
      </c>
      <c r="K9" s="27">
        <v>322000</v>
      </c>
      <c r="L9" s="1"/>
      <c r="M9" s="108"/>
      <c r="N9" s="106"/>
    </row>
    <row r="10" spans="1:14" ht="35.1" customHeight="1" x14ac:dyDescent="0.25">
      <c r="A10" s="72" t="s">
        <v>48</v>
      </c>
      <c r="B10" s="62" t="s">
        <v>49</v>
      </c>
      <c r="C10" s="3"/>
      <c r="D10" s="48" t="s">
        <v>8</v>
      </c>
      <c r="E10" s="88">
        <v>15095469.27</v>
      </c>
      <c r="F10" s="3"/>
      <c r="G10" s="15" t="s">
        <v>21</v>
      </c>
      <c r="H10" s="27">
        <v>0</v>
      </c>
      <c r="I10" s="1"/>
      <c r="J10" s="16" t="s">
        <v>31</v>
      </c>
      <c r="K10" s="27">
        <v>0</v>
      </c>
      <c r="L10" s="1"/>
      <c r="M10" s="48" t="s">
        <v>9</v>
      </c>
      <c r="N10" s="109">
        <v>4176925.3</v>
      </c>
    </row>
    <row r="11" spans="1:14" ht="35.1" customHeight="1" x14ac:dyDescent="0.25">
      <c r="A11" s="119"/>
      <c r="B11" s="114"/>
      <c r="C11" s="3"/>
      <c r="D11" s="48"/>
      <c r="E11" s="88"/>
      <c r="F11" s="3"/>
      <c r="G11" s="15" t="s">
        <v>22</v>
      </c>
      <c r="H11" s="27">
        <v>0</v>
      </c>
      <c r="I11" s="1"/>
      <c r="J11" s="16" t="s">
        <v>32</v>
      </c>
      <c r="K11" s="32">
        <v>59500</v>
      </c>
      <c r="L11" s="1"/>
      <c r="M11" s="48"/>
      <c r="N11" s="109"/>
    </row>
    <row r="12" spans="1:14" ht="35.1" customHeight="1" x14ac:dyDescent="0.25">
      <c r="A12" s="120"/>
      <c r="B12" s="115"/>
      <c r="C12" s="3"/>
      <c r="D12" s="48"/>
      <c r="E12" s="88"/>
      <c r="F12" s="3"/>
      <c r="G12" s="15" t="s">
        <v>23</v>
      </c>
      <c r="H12" s="27">
        <v>0</v>
      </c>
      <c r="I12" s="1"/>
      <c r="J12" s="17" t="s">
        <v>33</v>
      </c>
      <c r="K12" s="27">
        <v>252000</v>
      </c>
      <c r="L12" s="1"/>
      <c r="M12" s="48" t="s">
        <v>11</v>
      </c>
      <c r="N12" s="50">
        <f>N10/N8</f>
        <v>0.12712109308686881</v>
      </c>
    </row>
    <row r="13" spans="1:14" ht="35.1" customHeight="1" thickBot="1" x14ac:dyDescent="0.3">
      <c r="A13" s="72" t="s">
        <v>28</v>
      </c>
      <c r="B13" s="62" t="s">
        <v>56</v>
      </c>
      <c r="C13" s="3"/>
      <c r="D13" s="34" t="s">
        <v>10</v>
      </c>
      <c r="E13" s="37">
        <f>E10/E8</f>
        <v>2.2848866552842132E-2</v>
      </c>
      <c r="F13" s="3"/>
      <c r="G13" s="15" t="s">
        <v>24</v>
      </c>
      <c r="H13" s="27">
        <v>10876250</v>
      </c>
      <c r="I13" s="1"/>
      <c r="J13" s="16" t="s">
        <v>34</v>
      </c>
      <c r="K13" s="27">
        <v>3773000</v>
      </c>
      <c r="L13" s="1"/>
      <c r="M13" s="49"/>
      <c r="N13" s="51"/>
    </row>
    <row r="14" spans="1:14" ht="35.1" customHeight="1" thickBot="1" x14ac:dyDescent="0.3">
      <c r="A14" s="73"/>
      <c r="B14" s="63"/>
      <c r="C14" s="3"/>
      <c r="D14" s="35" t="s">
        <v>37</v>
      </c>
      <c r="E14" s="36">
        <f>1-E13</f>
        <v>0.97715113344715787</v>
      </c>
      <c r="F14" s="3"/>
      <c r="G14" s="13" t="s">
        <v>25</v>
      </c>
      <c r="H14" s="28">
        <v>0</v>
      </c>
      <c r="I14" s="1"/>
      <c r="J14" s="18" t="s">
        <v>35</v>
      </c>
      <c r="K14" s="33">
        <v>6469750</v>
      </c>
      <c r="L14" s="1"/>
      <c r="M14" s="41" t="s">
        <v>13</v>
      </c>
      <c r="N14" s="42" t="s">
        <v>29</v>
      </c>
    </row>
    <row r="15" spans="1:14" ht="37.5" customHeight="1" thickBot="1" x14ac:dyDescent="0.3">
      <c r="A15" s="60"/>
      <c r="B15" s="71"/>
      <c r="C15" s="3"/>
      <c r="D15" s="64"/>
      <c r="E15" s="65"/>
      <c r="F15" s="3"/>
      <c r="I15" s="1"/>
      <c r="J15" s="19" t="s">
        <v>36</v>
      </c>
      <c r="K15" s="27">
        <v>0</v>
      </c>
      <c r="L15" s="1"/>
      <c r="M15" s="48" t="s">
        <v>14</v>
      </c>
      <c r="N15" s="52" t="s">
        <v>39</v>
      </c>
    </row>
    <row r="16" spans="1:14" ht="38.25" customHeight="1" x14ac:dyDescent="0.25">
      <c r="A16" s="61"/>
      <c r="B16" s="61"/>
      <c r="C16" s="3"/>
      <c r="D16" s="64"/>
      <c r="E16" s="65"/>
      <c r="F16" s="3"/>
      <c r="G16" s="92" t="s">
        <v>12</v>
      </c>
      <c r="H16" s="93"/>
      <c r="I16" s="1"/>
      <c r="J16" s="94"/>
      <c r="K16" s="95"/>
      <c r="L16" s="1"/>
      <c r="M16" s="48"/>
      <c r="N16" s="52"/>
    </row>
    <row r="17" spans="1:14" ht="41.25" customHeight="1" x14ac:dyDescent="0.25">
      <c r="A17" s="8"/>
      <c r="B17" s="10"/>
      <c r="C17" s="3"/>
      <c r="D17" s="64"/>
      <c r="E17" s="65"/>
      <c r="F17" s="3"/>
      <c r="G17" s="22" t="s">
        <v>41</v>
      </c>
      <c r="H17" s="29">
        <v>0</v>
      </c>
      <c r="I17" s="1"/>
      <c r="J17" s="96"/>
      <c r="K17" s="97"/>
      <c r="L17" s="1"/>
      <c r="M17" s="38" t="s">
        <v>15</v>
      </c>
      <c r="N17" s="43" t="s">
        <v>59</v>
      </c>
    </row>
    <row r="18" spans="1:14" ht="45" customHeight="1" thickBot="1" x14ac:dyDescent="0.3">
      <c r="A18" s="60"/>
      <c r="B18" s="71"/>
      <c r="C18" s="3"/>
      <c r="D18" s="64"/>
      <c r="E18" s="65"/>
      <c r="F18" s="3"/>
      <c r="G18" s="20" t="s">
        <v>42</v>
      </c>
      <c r="H18" s="30">
        <v>0</v>
      </c>
      <c r="I18" s="1"/>
      <c r="J18" s="96"/>
      <c r="K18" s="97"/>
      <c r="L18" s="1"/>
      <c r="M18" s="39" t="s">
        <v>16</v>
      </c>
      <c r="N18" s="40" t="s">
        <v>45</v>
      </c>
    </row>
    <row r="19" spans="1:14" ht="48.75" customHeight="1" thickBot="1" x14ac:dyDescent="0.3">
      <c r="A19" s="61"/>
      <c r="B19" s="61"/>
      <c r="C19" s="3"/>
      <c r="D19" s="66"/>
      <c r="E19" s="67"/>
      <c r="F19" s="3"/>
      <c r="G19" s="21" t="s">
        <v>43</v>
      </c>
      <c r="H19" s="31">
        <v>15095469.27</v>
      </c>
      <c r="I19" s="1"/>
      <c r="J19" s="98"/>
      <c r="K19" s="99"/>
      <c r="L19" s="1"/>
    </row>
    <row r="20" spans="1:14" ht="23.25" customHeight="1" thickBot="1" x14ac:dyDescent="0.3">
      <c r="A20" s="3"/>
      <c r="B20" s="3"/>
      <c r="C20" s="3"/>
      <c r="D20" s="3"/>
      <c r="E20" s="3"/>
      <c r="F20" s="3"/>
      <c r="I20" s="1"/>
      <c r="J20" s="6"/>
      <c r="K20" s="6"/>
      <c r="L20" s="7"/>
      <c r="M20" s="8"/>
      <c r="N20" s="9"/>
    </row>
    <row r="21" spans="1:14" ht="51.75" customHeight="1" thickBot="1" x14ac:dyDescent="0.3">
      <c r="A21" s="23"/>
      <c r="B21" s="23"/>
      <c r="C21" s="46" t="s">
        <v>17</v>
      </c>
      <c r="D21" s="47"/>
      <c r="E21" s="100" t="s">
        <v>18</v>
      </c>
      <c r="F21" s="101"/>
      <c r="G21" s="24" t="s">
        <v>8</v>
      </c>
      <c r="H21" s="25" t="s">
        <v>10</v>
      </c>
      <c r="I21" s="1"/>
      <c r="J21" s="83" t="s">
        <v>58</v>
      </c>
      <c r="K21" s="111"/>
      <c r="L21" s="111"/>
      <c r="M21" s="111"/>
      <c r="N21" s="112"/>
    </row>
    <row r="22" spans="1:14" ht="30" customHeight="1" x14ac:dyDescent="0.25">
      <c r="A22" s="57" t="s">
        <v>38</v>
      </c>
      <c r="B22" s="68">
        <v>19</v>
      </c>
      <c r="C22" s="69" t="s">
        <v>27</v>
      </c>
      <c r="D22" s="69"/>
      <c r="E22" s="44">
        <v>660666000</v>
      </c>
      <c r="F22" s="44"/>
      <c r="G22" s="44">
        <v>15095469.27</v>
      </c>
      <c r="H22" s="102">
        <f>G22*1/E22</f>
        <v>2.2848866552842132E-2</v>
      </c>
      <c r="I22" s="1"/>
      <c r="J22" s="89" t="s">
        <v>50</v>
      </c>
      <c r="K22" s="90"/>
      <c r="L22" s="90"/>
      <c r="M22" s="90"/>
      <c r="N22" s="91"/>
    </row>
    <row r="23" spans="1:14" ht="30" customHeight="1" x14ac:dyDescent="0.25">
      <c r="A23" s="58"/>
      <c r="B23" s="55"/>
      <c r="C23" s="70"/>
      <c r="D23" s="70"/>
      <c r="E23" s="45"/>
      <c r="F23" s="45"/>
      <c r="G23" s="45"/>
      <c r="H23" s="103"/>
      <c r="I23" s="1"/>
      <c r="J23" s="89" t="s">
        <v>51</v>
      </c>
      <c r="K23" s="90"/>
      <c r="L23" s="90"/>
      <c r="M23" s="90"/>
      <c r="N23" s="91"/>
    </row>
    <row r="24" spans="1:14" ht="30" customHeight="1" x14ac:dyDescent="0.25">
      <c r="A24" s="58"/>
      <c r="B24" s="55">
        <v>94</v>
      </c>
      <c r="C24" s="53" t="s">
        <v>44</v>
      </c>
      <c r="D24" s="53"/>
      <c r="E24" s="45">
        <v>0</v>
      </c>
      <c r="F24" s="45"/>
      <c r="G24" s="74">
        <v>0</v>
      </c>
      <c r="H24" s="103">
        <v>0</v>
      </c>
      <c r="I24" s="1"/>
      <c r="J24" s="89" t="s">
        <v>52</v>
      </c>
      <c r="K24" s="90"/>
      <c r="L24" s="90"/>
      <c r="M24" s="90"/>
      <c r="N24" s="91"/>
    </row>
    <row r="25" spans="1:14" ht="30" customHeight="1" x14ac:dyDescent="0.25">
      <c r="A25" s="58"/>
      <c r="B25" s="55"/>
      <c r="C25" s="53"/>
      <c r="D25" s="53"/>
      <c r="E25" s="45"/>
      <c r="F25" s="45"/>
      <c r="G25" s="74"/>
      <c r="H25" s="103"/>
      <c r="I25" s="1"/>
      <c r="J25" s="89" t="s">
        <v>54</v>
      </c>
      <c r="K25" s="90"/>
      <c r="L25" s="90"/>
      <c r="M25" s="90"/>
      <c r="N25" s="91"/>
    </row>
    <row r="26" spans="1:14" ht="22.5" customHeight="1" thickBot="1" x14ac:dyDescent="0.3">
      <c r="A26" s="59"/>
      <c r="B26" s="56"/>
      <c r="C26" s="54"/>
      <c r="D26" s="54"/>
      <c r="E26" s="104"/>
      <c r="F26" s="104"/>
      <c r="G26" s="75"/>
      <c r="H26" s="110"/>
      <c r="I26" s="1"/>
      <c r="J26" s="85" t="s">
        <v>53</v>
      </c>
      <c r="K26" s="86"/>
      <c r="L26" s="86"/>
      <c r="M26" s="86"/>
      <c r="N26" s="87"/>
    </row>
  </sheetData>
  <mergeCells count="52">
    <mergeCell ref="D7:E7"/>
    <mergeCell ref="A7:B7"/>
    <mergeCell ref="B10:B12"/>
    <mergeCell ref="E8:E9"/>
    <mergeCell ref="D8:D9"/>
    <mergeCell ref="A10:A12"/>
    <mergeCell ref="B8:B9"/>
    <mergeCell ref="A8:A9"/>
    <mergeCell ref="N8:N9"/>
    <mergeCell ref="M8:M9"/>
    <mergeCell ref="N10:N11"/>
    <mergeCell ref="H24:H26"/>
    <mergeCell ref="J23:N23"/>
    <mergeCell ref="J22:N22"/>
    <mergeCell ref="J21:N21"/>
    <mergeCell ref="M10:M11"/>
    <mergeCell ref="G24:G26"/>
    <mergeCell ref="A2:N2"/>
    <mergeCell ref="A3:N3"/>
    <mergeCell ref="A4:N4"/>
    <mergeCell ref="J7:K7"/>
    <mergeCell ref="M7:N7"/>
    <mergeCell ref="G7:H7"/>
    <mergeCell ref="J26:N26"/>
    <mergeCell ref="E10:E12"/>
    <mergeCell ref="J24:N24"/>
    <mergeCell ref="J25:N25"/>
    <mergeCell ref="G16:H16"/>
    <mergeCell ref="J16:K19"/>
    <mergeCell ref="E21:F21"/>
    <mergeCell ref="H22:H23"/>
    <mergeCell ref="E24:F26"/>
    <mergeCell ref="C24:D26"/>
    <mergeCell ref="B24:B26"/>
    <mergeCell ref="A22:A26"/>
    <mergeCell ref="D10:D12"/>
    <mergeCell ref="A18:A19"/>
    <mergeCell ref="B13:B14"/>
    <mergeCell ref="D15:E19"/>
    <mergeCell ref="B22:B23"/>
    <mergeCell ref="C22:D23"/>
    <mergeCell ref="E22:F23"/>
    <mergeCell ref="B18:B19"/>
    <mergeCell ref="B15:B16"/>
    <mergeCell ref="A13:A14"/>
    <mergeCell ref="A15:A16"/>
    <mergeCell ref="G22:G23"/>
    <mergeCell ref="C21:D21"/>
    <mergeCell ref="M12:M13"/>
    <mergeCell ref="N12:N13"/>
    <mergeCell ref="M15:M16"/>
    <mergeCell ref="N15:N16"/>
  </mergeCells>
  <printOptions horizontalCentered="1" verticalCentered="1"/>
  <pageMargins left="0.23622047244094491" right="0.23622047244094491" top="0.74803149606299213" bottom="0.74803149606299213" header="0" footer="0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Tablero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Juan Antonio Velasquez Zaldaña</cp:lastModifiedBy>
  <cp:lastPrinted>2024-03-08T18:19:49Z</cp:lastPrinted>
  <dcterms:created xsi:type="dcterms:W3CDTF">2023-02-11T22:01:01Z</dcterms:created>
  <dcterms:modified xsi:type="dcterms:W3CDTF">2024-04-12T22:35:54Z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